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P22" i="1" l="1"/>
  <c r="P20" i="1"/>
  <c r="P19" i="1"/>
  <c r="P17" i="1"/>
  <c r="P16" i="1"/>
  <c r="P14" i="1"/>
  <c r="P12" i="1"/>
  <c r="P10" i="1"/>
  <c r="M22" i="1"/>
  <c r="M20" i="1"/>
  <c r="M17" i="1"/>
  <c r="M16" i="1"/>
  <c r="M14" i="1"/>
  <c r="M12" i="1"/>
  <c r="M10" i="1"/>
  <c r="O21" i="1"/>
  <c r="F15" i="1" s="1"/>
  <c r="G15" i="1" s="1"/>
  <c r="N21" i="1"/>
  <c r="P21" i="1" s="1"/>
  <c r="L21" i="1"/>
  <c r="F13" i="1" s="1"/>
  <c r="G13" i="1" s="1"/>
  <c r="K21" i="1"/>
  <c r="D13" i="1" s="1"/>
  <c r="M21" i="1" l="1"/>
  <c r="E13" i="1"/>
  <c r="M19" i="1"/>
  <c r="D15" i="1"/>
  <c r="E15" i="1" s="1"/>
</calcChain>
</file>

<file path=xl/sharedStrings.xml><?xml version="1.0" encoding="utf-8"?>
<sst xmlns="http://schemas.openxmlformats.org/spreadsheetml/2006/main" count="83" uniqueCount="57">
  <si>
    <t>ТАБЛИЦА № 1</t>
  </si>
  <si>
    <t>ИНФОРМАЦИЯ</t>
  </si>
  <si>
    <t>об итогах проведения оздоровительной кампании за 8 месяцев 2018, в. т. ч., в июне–августе  т.г.</t>
  </si>
  <si>
    <r>
      <t>в  Белокалитвинском районе</t>
    </r>
    <r>
      <rPr>
        <sz val="10"/>
        <color theme="1"/>
        <rFont val="Times New Roman"/>
        <family val="1"/>
        <charset val="204"/>
      </rPr>
      <t xml:space="preserve">           </t>
    </r>
  </si>
  <si>
    <r>
      <t xml:space="preserve">                                                            </t>
    </r>
    <r>
      <rPr>
        <sz val="13"/>
        <color theme="1"/>
        <rFont val="Times New Roman"/>
        <family val="1"/>
        <charset val="204"/>
      </rPr>
      <t xml:space="preserve">            </t>
    </r>
  </si>
  <si>
    <t>№№</t>
  </si>
  <si>
    <t>Из них охвачено всеми формами отдыха, оздоровления и занятости</t>
  </si>
  <si>
    <t>8 месяцев</t>
  </si>
  <si>
    <t>% от общего количества</t>
  </si>
  <si>
    <t>июнь–август</t>
  </si>
  <si>
    <t>1.</t>
  </si>
  <si>
    <t>2.</t>
  </si>
  <si>
    <t>Примечание: Процент оздоровленных детей (столбцы 5 и 7) высчитывается  от количества детей, указанных в столбце 3.</t>
  </si>
  <si>
    <t>Грязнова Ирина Александровна</t>
  </si>
  <si>
    <t>Гончарова Жанна Юрьевна</t>
  </si>
  <si>
    <t>Морозова Ирина Эдуардовна</t>
  </si>
  <si>
    <t>8(86383)26046</t>
  </si>
  <si>
    <t xml:space="preserve">Статистические данные об итогах проведения детской оздоровительной кампании за 8 месяцев 2018 года, </t>
  </si>
  <si>
    <t>в т.ч. в июне-августе т.г. в Белокалитвинском районе</t>
  </si>
  <si>
    <t>июнь-август</t>
  </si>
  <si>
    <t>1.  </t>
  </si>
  <si>
    <t>2.  </t>
  </si>
  <si>
    <t xml:space="preserve">Санаторно-оздоровительные лагеря </t>
  </si>
  <si>
    <t>3.  </t>
  </si>
  <si>
    <t>Санатории (другие лечебные учреждения, на базе которых организуется отдых детей)</t>
  </si>
  <si>
    <t>-</t>
  </si>
  <si>
    <t>4.  </t>
  </si>
  <si>
    <t xml:space="preserve">Лагеря с дневным пребыванием детей </t>
  </si>
  <si>
    <t>5.  </t>
  </si>
  <si>
    <t>Палаточные лагеря</t>
  </si>
  <si>
    <t>6.  </t>
  </si>
  <si>
    <t>7.  </t>
  </si>
  <si>
    <t>Многодневные походы и экскурсии</t>
  </si>
  <si>
    <t>8.  </t>
  </si>
  <si>
    <t>Лагеря труда и отдыха (стационарные)</t>
  </si>
  <si>
    <t>9.  </t>
  </si>
  <si>
    <r>
      <t xml:space="preserve">Временная занятость несовершеннолетних </t>
    </r>
    <r>
      <rPr>
        <i/>
        <sz val="9"/>
        <color theme="1"/>
        <rFont val="Times New Roman"/>
        <family val="1"/>
        <charset val="204"/>
      </rPr>
      <t>(организованная при содействии службы занятости населения)</t>
    </r>
  </si>
  <si>
    <r>
      <t xml:space="preserve">Другая форма организации досуга, отдыха, оздоровления </t>
    </r>
    <r>
      <rPr>
        <i/>
        <sz val="9"/>
        <color theme="1"/>
        <rFont val="Times New Roman"/>
        <family val="1"/>
        <charset val="204"/>
      </rPr>
      <t>(спортивные мероприятия, однодневные походы и экскурсии)</t>
    </r>
  </si>
  <si>
    <t>Примечание:</t>
  </si>
  <si>
    <t xml:space="preserve">численность детей от 6 до 18 лет в территории </t>
  </si>
  <si>
    <t>Е.Н. Керенцева</t>
  </si>
  <si>
    <t>Количество детей, охваченных указанным видом отдыха, оздоровления, занятости</t>
  </si>
  <si>
    <t>8 мес.</t>
  </si>
  <si>
    <t xml:space="preserve"> Охват детей в возрасте от 6 до 18 лет, находящихся в трудной жизненной ситуации</t>
  </si>
  <si>
    <t>Тип организации (учреждения, лагеря, центры и т.д.), на базе которой осуществляется  отдых, оздоровление и занятости детей</t>
  </si>
  <si>
    <t>Процент  охвата к общему количеству детей, находящихся в трудной жизненной ситуации, по итогам                      8 месяцев</t>
  </si>
  <si>
    <t>1)      Процент  высчитывается  от общего количества детей в возрасте от 6 до 18 лет,  указанного в строке 1 столбца 3 таблицы № 1;</t>
  </si>
  <si>
    <t>2)      Процент  высчитывается от общего количества детей, находящихся в трудной жизненной ситуации, указанного в строке 2 столбца 3 таблицы № 1.</t>
  </si>
  <si>
    <r>
      <t>за пределами Ростовской области</t>
    </r>
    <r>
      <rPr>
        <i/>
        <sz val="10"/>
        <color theme="1"/>
        <rFont val="Times New Roman"/>
        <family val="1"/>
        <charset val="204"/>
      </rPr>
      <t xml:space="preserve"> (из кол. всех детей, указанных в строке 11)</t>
    </r>
  </si>
  <si>
    <r>
      <t>Загородные стационарные оздоровительные организации</t>
    </r>
    <r>
      <rPr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(лагеря отдыха и оздоровления детей, детские оздор. центры, базы и комплексы, детские спортивно-образовательные центры, специализированные (профильные) лагеря и иные организации</t>
    </r>
  </si>
  <si>
    <t xml:space="preserve">ТАБЛИЦА № 2   </t>
  </si>
  <si>
    <t>ВСЕГО, в том числе:</t>
  </si>
  <si>
    <t>Численность детей  от 6 до 18 лет</t>
  </si>
  <si>
    <t>Процент охвата к общему количеству детей в возрасте от 6 до 18 лет по итогам 8 месяцев</t>
  </si>
  <si>
    <t>Детские площадки, клубы по месту жительства, организации культуры, спорта, доп. образования</t>
  </si>
  <si>
    <t>Заместитель главы Администрации Белокалитвинского района</t>
  </si>
  <si>
    <t>из них:                                                               находящихся в трудной жизненной ситуации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</si>
</sst>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9" fillId="0" borderId="2" applyBorder="0">
      <alignment horizontal="center" vertical="center" wrapText="1"/>
    </xf>
  </cellStyleXfs>
  <cellXfs count="80">
    <xf numFmtId="0" fontId="0" fillId="0" borderId="0" xfId="0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8" fillId="0" borderId="0" xfId="0" applyFont="1" applyAlignment="1">
      <alignment horizontal="center"/>
    </xf>
    <xf numFmtId="0" fontId="9" fillId="0" borderId="0" xfId="0" applyFont="1"/>
    <xf numFmtId="0" fontId="14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5" fillId="0" borderId="0" xfId="0" applyFont="1"/>
    <xf numFmtId="0" fontId="2" fillId="0" borderId="1" xfId="0" applyFont="1" applyBorder="1" applyAlignment="1">
      <alignment horizontal="left" vertical="top" wrapText="1" inden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 indent="1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 indent="1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7" fillId="0" borderId="0" xfId="0" applyFont="1"/>
    <xf numFmtId="0" fontId="12" fillId="0" borderId="0" xfId="0" applyFont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2" fontId="20" fillId="0" borderId="1" xfId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2" fontId="21" fillId="0" borderId="5" xfId="0" applyNumberFormat="1" applyFont="1" applyBorder="1" applyAlignment="1">
      <alignment horizontal="center" vertical="center" wrapText="1"/>
    </xf>
    <xf numFmtId="2" fontId="20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2" fontId="20" fillId="0" borderId="2" xfId="1" applyNumberFormat="1" applyFont="1" applyBorder="1" applyAlignment="1">
      <alignment horizontal="center" vertical="center" wrapText="1"/>
    </xf>
    <xf numFmtId="2" fontId="20" fillId="0" borderId="3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2" fontId="20" fillId="0" borderId="2" xfId="0" applyNumberFormat="1" applyFont="1" applyBorder="1" applyAlignment="1">
      <alignment horizontal="center" vertical="center" wrapText="1"/>
    </xf>
    <xf numFmtId="2" fontId="20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Стиль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abSelected="1" topLeftCell="H1" workbookViewId="0">
      <selection activeCell="B15" sqref="B15:B16"/>
    </sheetView>
  </sheetViews>
  <sheetFormatPr defaultRowHeight="15" x14ac:dyDescent="0.25"/>
  <cols>
    <col min="1" max="1" width="7" customWidth="1"/>
    <col min="2" max="2" width="41.85546875" customWidth="1"/>
    <col min="3" max="3" width="16.28515625" customWidth="1"/>
    <col min="4" max="4" width="13.7109375" customWidth="1"/>
    <col min="5" max="5" width="17.140625" customWidth="1"/>
    <col min="6" max="6" width="16.28515625" customWidth="1"/>
    <col min="7" max="7" width="16.7109375" customWidth="1"/>
    <col min="8" max="8" width="4.140625" customWidth="1"/>
    <col min="9" max="9" width="5.42578125" customWidth="1"/>
    <col min="10" max="10" width="51" customWidth="1"/>
    <col min="12" max="12" width="14.28515625" customWidth="1"/>
    <col min="13" max="13" width="17.140625" customWidth="1"/>
    <col min="15" max="15" width="11.42578125" customWidth="1"/>
    <col min="16" max="16" width="18" customWidth="1"/>
  </cols>
  <sheetData>
    <row r="1" spans="1:16" ht="16.5" customHeight="1" x14ac:dyDescent="0.3">
      <c r="A1" s="54" t="s">
        <v>0</v>
      </c>
      <c r="B1" s="54"/>
      <c r="C1" s="54"/>
      <c r="D1" s="54"/>
      <c r="E1" s="54"/>
      <c r="F1" s="54"/>
      <c r="G1" s="54"/>
      <c r="H1" s="1"/>
      <c r="I1" s="53" t="s">
        <v>50</v>
      </c>
      <c r="J1" s="53"/>
      <c r="K1" s="53"/>
      <c r="L1" s="53"/>
      <c r="M1" s="53"/>
      <c r="N1" s="53"/>
      <c r="O1" s="53"/>
      <c r="P1" s="53"/>
    </row>
    <row r="2" spans="1:16" ht="16.5" customHeight="1" x14ac:dyDescent="0.25">
      <c r="A2" s="7"/>
      <c r="B2" s="8"/>
      <c r="C2" s="8"/>
      <c r="D2" s="8"/>
      <c r="E2" s="8"/>
      <c r="F2" s="8"/>
      <c r="G2" s="8"/>
      <c r="H2" s="8"/>
      <c r="I2" s="54" t="s">
        <v>17</v>
      </c>
      <c r="J2" s="54"/>
      <c r="K2" s="54"/>
      <c r="L2" s="54"/>
      <c r="M2" s="54"/>
      <c r="N2" s="54"/>
      <c r="O2" s="54"/>
      <c r="P2" s="54"/>
    </row>
    <row r="3" spans="1:16" ht="16.5" customHeight="1" x14ac:dyDescent="0.25">
      <c r="A3" s="54" t="s">
        <v>1</v>
      </c>
      <c r="B3" s="54"/>
      <c r="C3" s="54"/>
      <c r="D3" s="54"/>
      <c r="E3" s="54"/>
      <c r="F3" s="54"/>
      <c r="G3" s="54"/>
      <c r="H3" s="1"/>
      <c r="I3" s="55" t="s">
        <v>18</v>
      </c>
      <c r="J3" s="55"/>
      <c r="K3" s="55"/>
      <c r="L3" s="55"/>
      <c r="M3" s="55"/>
      <c r="N3" s="55"/>
      <c r="O3" s="55"/>
      <c r="P3" s="55"/>
    </row>
    <row r="4" spans="1:16" ht="16.5" customHeight="1" x14ac:dyDescent="0.25">
      <c r="A4" s="54" t="s">
        <v>2</v>
      </c>
      <c r="B4" s="54"/>
      <c r="C4" s="54"/>
      <c r="D4" s="54"/>
      <c r="E4" s="54"/>
      <c r="F4" s="54"/>
      <c r="G4" s="54"/>
      <c r="H4" s="26"/>
      <c r="I4" s="77"/>
      <c r="J4" s="66" t="s">
        <v>44</v>
      </c>
      <c r="K4" s="46" t="s">
        <v>41</v>
      </c>
      <c r="L4" s="47"/>
      <c r="M4" s="67" t="s">
        <v>53</v>
      </c>
      <c r="N4" s="46" t="s">
        <v>43</v>
      </c>
      <c r="O4" s="47"/>
      <c r="P4" s="67" t="s">
        <v>45</v>
      </c>
    </row>
    <row r="5" spans="1:16" ht="16.5" customHeight="1" x14ac:dyDescent="0.25">
      <c r="A5" s="54" t="s">
        <v>3</v>
      </c>
      <c r="B5" s="54"/>
      <c r="C5" s="54"/>
      <c r="D5" s="54"/>
      <c r="E5" s="54"/>
      <c r="F5" s="54"/>
      <c r="G5" s="54"/>
      <c r="H5" s="26"/>
      <c r="I5" s="77"/>
      <c r="J5" s="66"/>
      <c r="K5" s="48"/>
      <c r="L5" s="49"/>
      <c r="M5" s="67"/>
      <c r="N5" s="48"/>
      <c r="O5" s="49"/>
      <c r="P5" s="67"/>
    </row>
    <row r="6" spans="1:16" ht="15" customHeight="1" x14ac:dyDescent="0.25">
      <c r="A6" s="9"/>
      <c r="B6" s="29"/>
      <c r="C6" s="29"/>
      <c r="D6" s="29"/>
      <c r="E6" s="29"/>
      <c r="F6" s="29"/>
      <c r="G6" s="29"/>
      <c r="H6" s="21"/>
      <c r="I6" s="77"/>
      <c r="J6" s="66"/>
      <c r="K6" s="48"/>
      <c r="L6" s="49"/>
      <c r="M6" s="67"/>
      <c r="N6" s="48"/>
      <c r="O6" s="49"/>
      <c r="P6" s="67"/>
    </row>
    <row r="7" spans="1:16" ht="9.75" customHeight="1" x14ac:dyDescent="0.25">
      <c r="A7" s="9"/>
      <c r="B7" s="8"/>
      <c r="C7" s="8"/>
      <c r="D7" s="8"/>
      <c r="E7" s="8"/>
      <c r="F7" s="8"/>
      <c r="G7" s="8"/>
      <c r="H7" s="21"/>
      <c r="I7" s="77"/>
      <c r="J7" s="66"/>
      <c r="K7" s="50"/>
      <c r="L7" s="51"/>
      <c r="M7" s="67"/>
      <c r="N7" s="50"/>
      <c r="O7" s="51"/>
      <c r="P7" s="67"/>
    </row>
    <row r="8" spans="1:16" ht="21" customHeight="1" x14ac:dyDescent="0.25">
      <c r="A8" s="3" t="s">
        <v>4</v>
      </c>
      <c r="H8" s="22"/>
      <c r="I8" s="77"/>
      <c r="J8" s="66"/>
      <c r="K8" s="11" t="s">
        <v>42</v>
      </c>
      <c r="L8" s="27" t="s">
        <v>19</v>
      </c>
      <c r="M8" s="67"/>
      <c r="N8" s="11" t="s">
        <v>42</v>
      </c>
      <c r="O8" s="27" t="s">
        <v>19</v>
      </c>
      <c r="P8" s="67"/>
    </row>
    <row r="9" spans="1:16" ht="11.25" customHeight="1" x14ac:dyDescent="0.25">
      <c r="A9" s="72" t="s">
        <v>5</v>
      </c>
      <c r="B9" s="72"/>
      <c r="C9" s="72" t="s">
        <v>39</v>
      </c>
      <c r="D9" s="52" t="s">
        <v>6</v>
      </c>
      <c r="E9" s="52"/>
      <c r="F9" s="52"/>
      <c r="G9" s="52"/>
      <c r="H9" s="23"/>
      <c r="I9" s="10">
        <v>1</v>
      </c>
      <c r="J9" s="10">
        <v>2</v>
      </c>
      <c r="K9" s="10">
        <v>3</v>
      </c>
      <c r="L9" s="10">
        <v>4</v>
      </c>
      <c r="M9" s="10">
        <v>5</v>
      </c>
      <c r="N9" s="10">
        <v>6</v>
      </c>
      <c r="O9" s="10">
        <v>7</v>
      </c>
      <c r="P9" s="10">
        <v>8</v>
      </c>
    </row>
    <row r="10" spans="1:16" ht="36" customHeight="1" x14ac:dyDescent="0.25">
      <c r="A10" s="72"/>
      <c r="B10" s="72"/>
      <c r="C10" s="72"/>
      <c r="D10" s="52"/>
      <c r="E10" s="52"/>
      <c r="F10" s="52"/>
      <c r="G10" s="52"/>
      <c r="H10" s="23"/>
      <c r="I10" s="58" t="s">
        <v>20</v>
      </c>
      <c r="J10" s="56" t="s">
        <v>49</v>
      </c>
      <c r="K10" s="60">
        <v>846</v>
      </c>
      <c r="L10" s="62">
        <v>807</v>
      </c>
      <c r="M10" s="64">
        <f>K10/C13*100</f>
        <v>7.2649205667668522</v>
      </c>
      <c r="N10" s="60">
        <v>666</v>
      </c>
      <c r="O10" s="60">
        <v>652</v>
      </c>
      <c r="P10" s="68">
        <f>N10/C15*100</f>
        <v>8.7990487514863247</v>
      </c>
    </row>
    <row r="11" spans="1:16" ht="39" customHeight="1" x14ac:dyDescent="0.25">
      <c r="A11" s="72"/>
      <c r="B11" s="72"/>
      <c r="C11" s="72"/>
      <c r="D11" s="15" t="s">
        <v>7</v>
      </c>
      <c r="E11" s="15" t="s">
        <v>8</v>
      </c>
      <c r="F11" s="15" t="s">
        <v>9</v>
      </c>
      <c r="G11" s="15" t="s">
        <v>8</v>
      </c>
      <c r="H11" s="23"/>
      <c r="I11" s="59"/>
      <c r="J11" s="57"/>
      <c r="K11" s="61"/>
      <c r="L11" s="63"/>
      <c r="M11" s="65"/>
      <c r="N11" s="61"/>
      <c r="O11" s="61"/>
      <c r="P11" s="69"/>
    </row>
    <row r="12" spans="1:16" ht="17.25" customHeight="1" x14ac:dyDescent="0.25">
      <c r="A12" s="16">
        <v>1</v>
      </c>
      <c r="B12" s="16">
        <v>2</v>
      </c>
      <c r="C12" s="16">
        <v>3</v>
      </c>
      <c r="D12" s="16">
        <v>4</v>
      </c>
      <c r="E12" s="16">
        <v>5</v>
      </c>
      <c r="F12" s="16">
        <v>6</v>
      </c>
      <c r="G12" s="16">
        <v>7</v>
      </c>
      <c r="H12" s="24"/>
      <c r="I12" s="14" t="s">
        <v>21</v>
      </c>
      <c r="J12" s="12" t="s">
        <v>22</v>
      </c>
      <c r="K12" s="30">
        <v>366</v>
      </c>
      <c r="L12" s="30">
        <v>297</v>
      </c>
      <c r="M12" s="39">
        <f>K12/C13*100</f>
        <v>3.1429798196650927</v>
      </c>
      <c r="N12" s="30">
        <v>251</v>
      </c>
      <c r="O12" s="30">
        <v>221</v>
      </c>
      <c r="P12" s="41">
        <f>N12/C15*100</f>
        <v>3.316158012947549</v>
      </c>
    </row>
    <row r="13" spans="1:16" ht="16.5" customHeight="1" x14ac:dyDescent="0.25">
      <c r="A13" s="70" t="s">
        <v>10</v>
      </c>
      <c r="B13" s="73" t="s">
        <v>52</v>
      </c>
      <c r="C13" s="78">
        <v>11645</v>
      </c>
      <c r="D13" s="78">
        <f>K21</f>
        <v>11440</v>
      </c>
      <c r="E13" s="71">
        <f>D13/C13*100</f>
        <v>98.239587805925282</v>
      </c>
      <c r="F13" s="79">
        <f>L21</f>
        <v>9327</v>
      </c>
      <c r="G13" s="71">
        <f>F13/C13*100</f>
        <v>80.094461142121091</v>
      </c>
      <c r="H13" s="25"/>
      <c r="I13" s="14" t="s">
        <v>23</v>
      </c>
      <c r="J13" s="12" t="s">
        <v>24</v>
      </c>
      <c r="K13" s="30" t="s">
        <v>25</v>
      </c>
      <c r="L13" s="30" t="s">
        <v>25</v>
      </c>
      <c r="M13" s="40" t="s">
        <v>25</v>
      </c>
      <c r="N13" s="30" t="s">
        <v>25</v>
      </c>
      <c r="O13" s="30" t="s">
        <v>25</v>
      </c>
      <c r="P13" s="40" t="s">
        <v>25</v>
      </c>
    </row>
    <row r="14" spans="1:16" ht="16.5" customHeight="1" x14ac:dyDescent="0.25">
      <c r="A14" s="70"/>
      <c r="B14" s="74"/>
      <c r="C14" s="78"/>
      <c r="D14" s="78"/>
      <c r="E14" s="71"/>
      <c r="F14" s="78"/>
      <c r="G14" s="71"/>
      <c r="H14" s="25"/>
      <c r="I14" s="14" t="s">
        <v>26</v>
      </c>
      <c r="J14" s="12" t="s">
        <v>27</v>
      </c>
      <c r="K14" s="30">
        <v>3481</v>
      </c>
      <c r="L14" s="30">
        <v>1625</v>
      </c>
      <c r="M14" s="41">
        <f>K14/C13*100</f>
        <v>29.892657793044226</v>
      </c>
      <c r="N14" s="30">
        <v>2089</v>
      </c>
      <c r="O14" s="30">
        <v>975</v>
      </c>
      <c r="P14" s="41">
        <f>N14/C15*100</f>
        <v>27.599418681463867</v>
      </c>
    </row>
    <row r="15" spans="1:16" ht="16.5" x14ac:dyDescent="0.25">
      <c r="A15" s="70" t="s">
        <v>11</v>
      </c>
      <c r="B15" s="44" t="s">
        <v>56</v>
      </c>
      <c r="C15" s="78">
        <v>7569</v>
      </c>
      <c r="D15" s="78">
        <f>N21</f>
        <v>7042</v>
      </c>
      <c r="E15" s="71">
        <f>D15/C15*100</f>
        <v>93.037389351301357</v>
      </c>
      <c r="F15" s="78">
        <f>O21</f>
        <v>5871</v>
      </c>
      <c r="G15" s="71">
        <f>F15/C15*100</f>
        <v>77.566389219183506</v>
      </c>
      <c r="H15" s="25"/>
      <c r="I15" s="14" t="s">
        <v>28</v>
      </c>
      <c r="J15" s="12" t="s">
        <v>29</v>
      </c>
      <c r="K15" s="30" t="s">
        <v>25</v>
      </c>
      <c r="L15" s="30" t="s">
        <v>25</v>
      </c>
      <c r="M15" s="40" t="s">
        <v>25</v>
      </c>
      <c r="N15" s="30" t="s">
        <v>25</v>
      </c>
      <c r="O15" s="30" t="s">
        <v>25</v>
      </c>
      <c r="P15" s="40" t="s">
        <v>25</v>
      </c>
    </row>
    <row r="16" spans="1:16" ht="31.5" x14ac:dyDescent="0.25">
      <c r="A16" s="70"/>
      <c r="B16" s="45"/>
      <c r="C16" s="78"/>
      <c r="D16" s="78"/>
      <c r="E16" s="71"/>
      <c r="F16" s="78"/>
      <c r="G16" s="71"/>
      <c r="H16" s="25"/>
      <c r="I16" s="14" t="s">
        <v>30</v>
      </c>
      <c r="J16" s="12" t="s">
        <v>54</v>
      </c>
      <c r="K16" s="30">
        <v>3350</v>
      </c>
      <c r="L16" s="30">
        <v>3350</v>
      </c>
      <c r="M16" s="41">
        <f>K16/C13*100</f>
        <v>28.767711464147705</v>
      </c>
      <c r="N16" s="30">
        <v>2077</v>
      </c>
      <c r="O16" s="30">
        <v>2077</v>
      </c>
      <c r="P16" s="41">
        <f>N16/C15*100</f>
        <v>27.440877262518164</v>
      </c>
    </row>
    <row r="17" spans="1:16" ht="15.75" x14ac:dyDescent="0.25">
      <c r="A17" s="75" t="s">
        <v>12</v>
      </c>
      <c r="B17" s="75"/>
      <c r="C17" s="75"/>
      <c r="D17" s="75"/>
      <c r="E17" s="75"/>
      <c r="F17" s="75"/>
      <c r="G17" s="75"/>
      <c r="H17" s="20"/>
      <c r="I17" s="14" t="s">
        <v>31</v>
      </c>
      <c r="J17" s="12" t="s">
        <v>32</v>
      </c>
      <c r="K17" s="30">
        <v>30</v>
      </c>
      <c r="L17" s="30">
        <v>30</v>
      </c>
      <c r="M17" s="41">
        <f>K17/C13*100</f>
        <v>0.25762129669386002</v>
      </c>
      <c r="N17" s="30">
        <v>19</v>
      </c>
      <c r="O17" s="30">
        <v>19</v>
      </c>
      <c r="P17" s="41">
        <f>N17/C15*100</f>
        <v>0.25102391333069096</v>
      </c>
    </row>
    <row r="18" spans="1:16" ht="15.75" customHeight="1" x14ac:dyDescent="0.3">
      <c r="A18" s="4"/>
      <c r="H18" s="22"/>
      <c r="I18" s="14" t="s">
        <v>33</v>
      </c>
      <c r="J18" s="12" t="s">
        <v>34</v>
      </c>
      <c r="K18" s="30" t="s">
        <v>25</v>
      </c>
      <c r="L18" s="30" t="s">
        <v>25</v>
      </c>
      <c r="M18" s="40" t="s">
        <v>25</v>
      </c>
      <c r="N18" s="30" t="s">
        <v>25</v>
      </c>
      <c r="O18" s="30" t="s">
        <v>25</v>
      </c>
      <c r="P18" s="40" t="s">
        <v>25</v>
      </c>
    </row>
    <row r="19" spans="1:16" ht="27.75" x14ac:dyDescent="0.25">
      <c r="I19" s="14" t="s">
        <v>35</v>
      </c>
      <c r="J19" s="12" t="s">
        <v>36</v>
      </c>
      <c r="K19" s="30">
        <v>465</v>
      </c>
      <c r="L19" s="30">
        <v>316</v>
      </c>
      <c r="M19" s="41">
        <f>K19/D13*100</f>
        <v>4.0646853146853141</v>
      </c>
      <c r="N19" s="30">
        <v>199</v>
      </c>
      <c r="O19" s="30">
        <v>186</v>
      </c>
      <c r="P19" s="41">
        <f>N19/C15*100</f>
        <v>2.6291451975161846</v>
      </c>
    </row>
    <row r="20" spans="1:16" ht="32.25" customHeight="1" x14ac:dyDescent="0.3">
      <c r="A20" s="5" t="s">
        <v>55</v>
      </c>
      <c r="G20" s="5" t="s">
        <v>40</v>
      </c>
      <c r="H20" s="5"/>
      <c r="I20" s="14">
        <v>10</v>
      </c>
      <c r="J20" s="12" t="s">
        <v>37</v>
      </c>
      <c r="K20" s="30">
        <v>2902</v>
      </c>
      <c r="L20" s="30">
        <v>2902</v>
      </c>
      <c r="M20" s="41">
        <f>K20/C13*100</f>
        <v>24.920566766852726</v>
      </c>
      <c r="N20" s="30">
        <v>1741</v>
      </c>
      <c r="O20" s="30">
        <v>1741</v>
      </c>
      <c r="P20" s="41">
        <f>N20/C15*100</f>
        <v>23.00171753203858</v>
      </c>
    </row>
    <row r="21" spans="1:16" ht="16.5" thickBot="1" x14ac:dyDescent="0.3">
      <c r="C21" s="34"/>
      <c r="D21" s="34"/>
      <c r="E21" s="34"/>
      <c r="F21" s="34"/>
      <c r="G21" s="34"/>
      <c r="H21" s="34"/>
      <c r="I21" s="18">
        <v>11</v>
      </c>
      <c r="J21" s="19" t="s">
        <v>51</v>
      </c>
      <c r="K21" s="31">
        <f>SUM(K10:K20)</f>
        <v>11440</v>
      </c>
      <c r="L21" s="32">
        <f>SUM(L10:L20)</f>
        <v>9327</v>
      </c>
      <c r="M21" s="42">
        <f>K21/C13*100</f>
        <v>98.239587805925282</v>
      </c>
      <c r="N21" s="31">
        <f>SUM(N10:N20)</f>
        <v>7042</v>
      </c>
      <c r="O21" s="31">
        <f>SUM(O10:O20)</f>
        <v>5871</v>
      </c>
      <c r="P21" s="42">
        <f>N21/C15*100</f>
        <v>93.037389351301357</v>
      </c>
    </row>
    <row r="22" spans="1:16" ht="18" customHeight="1" x14ac:dyDescent="0.25">
      <c r="A22" s="35" t="s">
        <v>13</v>
      </c>
      <c r="B22" s="34"/>
      <c r="C22" s="34"/>
      <c r="D22" s="34"/>
      <c r="E22" s="34"/>
      <c r="F22" s="34"/>
      <c r="G22" s="34"/>
      <c r="H22" s="34"/>
      <c r="I22" s="28">
        <v>12</v>
      </c>
      <c r="J22" s="17" t="s">
        <v>48</v>
      </c>
      <c r="K22" s="33">
        <v>254</v>
      </c>
      <c r="L22" s="33">
        <v>207</v>
      </c>
      <c r="M22" s="43">
        <f>K22/C13*100</f>
        <v>2.1811936453413483</v>
      </c>
      <c r="N22" s="33">
        <v>158</v>
      </c>
      <c r="O22" s="33">
        <v>138</v>
      </c>
      <c r="P22" s="43">
        <f>N22/C15*100</f>
        <v>2.0874620161183777</v>
      </c>
    </row>
    <row r="23" spans="1:16" s="36" customFormat="1" ht="12" x14ac:dyDescent="0.2">
      <c r="A23" s="35" t="s">
        <v>14</v>
      </c>
      <c r="B23" s="34"/>
      <c r="C23" s="34"/>
      <c r="D23" s="34"/>
      <c r="E23" s="34"/>
      <c r="F23" s="34"/>
      <c r="G23" s="34"/>
      <c r="H23" s="34"/>
      <c r="I23" s="37" t="s">
        <v>38</v>
      </c>
    </row>
    <row r="24" spans="1:16" s="36" customFormat="1" ht="12" x14ac:dyDescent="0.2">
      <c r="A24" s="35" t="s">
        <v>15</v>
      </c>
      <c r="B24" s="34"/>
      <c r="I24" s="76" t="s">
        <v>46</v>
      </c>
      <c r="J24" s="76"/>
      <c r="K24" s="76"/>
      <c r="L24" s="76"/>
      <c r="M24" s="76"/>
      <c r="N24" s="76"/>
      <c r="O24" s="76"/>
      <c r="P24" s="76"/>
    </row>
    <row r="25" spans="1:16" s="36" customFormat="1" ht="12" x14ac:dyDescent="0.2">
      <c r="A25" s="35" t="s">
        <v>16</v>
      </c>
      <c r="B25" s="34"/>
      <c r="I25" s="76" t="s">
        <v>47</v>
      </c>
      <c r="J25" s="76"/>
      <c r="K25" s="76"/>
      <c r="L25" s="76"/>
      <c r="M25" s="76"/>
      <c r="N25" s="76"/>
      <c r="O25" s="76"/>
      <c r="P25" s="76"/>
    </row>
    <row r="26" spans="1:16" s="36" customFormat="1" ht="12" x14ac:dyDescent="0.2">
      <c r="A26" s="35"/>
      <c r="B26" s="34"/>
      <c r="I26" s="38"/>
      <c r="J26" s="38"/>
      <c r="K26" s="38"/>
      <c r="L26" s="38"/>
      <c r="M26" s="38"/>
      <c r="N26" s="38"/>
      <c r="O26" s="38"/>
      <c r="P26" s="38"/>
    </row>
    <row r="27" spans="1:16" ht="11.25" customHeight="1" x14ac:dyDescent="0.25">
      <c r="I27" s="2"/>
    </row>
    <row r="28" spans="1:16" ht="18.75" x14ac:dyDescent="0.3">
      <c r="A28" s="4"/>
      <c r="I28" s="5" t="s">
        <v>55</v>
      </c>
      <c r="O28" s="5" t="s">
        <v>40</v>
      </c>
      <c r="P28" s="5"/>
    </row>
    <row r="29" spans="1:16" s="34" customFormat="1" ht="18" customHeight="1" x14ac:dyDescent="0.2">
      <c r="I29" s="35" t="s">
        <v>13</v>
      </c>
    </row>
    <row r="30" spans="1:16" s="34" customFormat="1" ht="18.75" hidden="1" customHeight="1" thickBot="1" x14ac:dyDescent="0.25">
      <c r="I30" s="35" t="s">
        <v>14</v>
      </c>
    </row>
    <row r="31" spans="1:16" s="34" customFormat="1" ht="105.75" hidden="1" customHeight="1" thickBot="1" x14ac:dyDescent="0.25">
      <c r="I31" s="35" t="s">
        <v>15</v>
      </c>
    </row>
    <row r="32" spans="1:16" s="34" customFormat="1" ht="12" x14ac:dyDescent="0.2">
      <c r="I32" s="35" t="s">
        <v>16</v>
      </c>
    </row>
    <row r="35" ht="19.5" customHeight="1" x14ac:dyDescent="0.25"/>
    <row r="36" ht="34.5" customHeight="1" x14ac:dyDescent="0.25"/>
    <row r="37" ht="16.5" customHeight="1" x14ac:dyDescent="0.25"/>
    <row r="38" ht="17.25" customHeight="1" x14ac:dyDescent="0.25"/>
    <row r="39" ht="48" customHeight="1" x14ac:dyDescent="0.25"/>
    <row r="40" ht="16.5" customHeight="1" x14ac:dyDescent="0.25"/>
    <row r="41" ht="17.25" customHeight="1" x14ac:dyDescent="0.25"/>
    <row r="45" ht="31.5" customHeight="1" x14ac:dyDescent="0.25"/>
    <row r="47" s="13" customFormat="1" ht="12.75" x14ac:dyDescent="0.2"/>
    <row r="48" s="13" customFormat="1" ht="12.75" x14ac:dyDescent="0.2"/>
    <row r="61" spans="1:1" ht="15.75" x14ac:dyDescent="0.25">
      <c r="A61" s="2"/>
    </row>
    <row r="62" spans="1:1" ht="15.75" x14ac:dyDescent="0.25">
      <c r="A62" s="2"/>
    </row>
    <row r="63" spans="1:1" ht="15.75" x14ac:dyDescent="0.25">
      <c r="A63" s="2"/>
    </row>
    <row r="64" spans="1:1" ht="15.75" x14ac:dyDescent="0.25">
      <c r="A64" s="2"/>
    </row>
    <row r="65" spans="1:1" ht="15.75" x14ac:dyDescent="0.25">
      <c r="A65" s="2"/>
    </row>
    <row r="66" spans="1:1" ht="15.75" x14ac:dyDescent="0.25">
      <c r="A66" s="2"/>
    </row>
    <row r="67" spans="1:1" ht="15.75" x14ac:dyDescent="0.25">
      <c r="A67" s="2"/>
    </row>
    <row r="68" spans="1:1" ht="15.75" x14ac:dyDescent="0.25">
      <c r="A68" s="2"/>
    </row>
    <row r="69" spans="1:1" ht="15.75" x14ac:dyDescent="0.25">
      <c r="A69" s="2"/>
    </row>
    <row r="70" spans="1:1" ht="15.75" x14ac:dyDescent="0.25">
      <c r="A70" s="2"/>
    </row>
    <row r="71" spans="1:1" ht="15.75" x14ac:dyDescent="0.25">
      <c r="A71" s="2"/>
    </row>
    <row r="72" spans="1:1" ht="15.75" x14ac:dyDescent="0.25">
      <c r="A72" s="2"/>
    </row>
    <row r="73" spans="1:1" ht="15.75" x14ac:dyDescent="0.25">
      <c r="A73" s="2"/>
    </row>
    <row r="74" spans="1:1" ht="15.75" x14ac:dyDescent="0.25">
      <c r="A74" s="2"/>
    </row>
    <row r="75" spans="1:1" ht="15.75" x14ac:dyDescent="0.25">
      <c r="A75" s="2"/>
    </row>
    <row r="76" spans="1:1" ht="15.75" x14ac:dyDescent="0.25">
      <c r="A76" s="2"/>
    </row>
    <row r="77" spans="1:1" ht="15.75" x14ac:dyDescent="0.25">
      <c r="A77" s="2"/>
    </row>
    <row r="78" spans="1:1" ht="15.75" x14ac:dyDescent="0.25">
      <c r="A78" s="2"/>
    </row>
    <row r="79" spans="1:1" ht="15.75" x14ac:dyDescent="0.25">
      <c r="A79" s="2"/>
    </row>
    <row r="80" spans="1:1" ht="15.75" x14ac:dyDescent="0.25">
      <c r="A80" s="2"/>
    </row>
    <row r="81" spans="1:1" ht="15.75" x14ac:dyDescent="0.25">
      <c r="A81" s="2"/>
    </row>
    <row r="82" spans="1:1" ht="15.75" x14ac:dyDescent="0.25">
      <c r="A82" s="2"/>
    </row>
    <row r="83" spans="1:1" ht="15.75" x14ac:dyDescent="0.25">
      <c r="A83" s="2"/>
    </row>
    <row r="84" spans="1:1" x14ac:dyDescent="0.25">
      <c r="A84" s="6"/>
    </row>
    <row r="92" spans="1:1" ht="111" customHeight="1" x14ac:dyDescent="0.25"/>
    <row r="94" spans="1:1" ht="15.75" customHeight="1" x14ac:dyDescent="0.25"/>
  </sheetData>
  <mergeCells count="42">
    <mergeCell ref="A17:G17"/>
    <mergeCell ref="I24:P24"/>
    <mergeCell ref="I25:P25"/>
    <mergeCell ref="I4:I8"/>
    <mergeCell ref="A15:A16"/>
    <mergeCell ref="C15:C16"/>
    <mergeCell ref="D15:D16"/>
    <mergeCell ref="E15:E16"/>
    <mergeCell ref="F15:F16"/>
    <mergeCell ref="G15:G16"/>
    <mergeCell ref="A9:A11"/>
    <mergeCell ref="B9:B11"/>
    <mergeCell ref="C13:C14"/>
    <mergeCell ref="D13:D14"/>
    <mergeCell ref="E13:E14"/>
    <mergeCell ref="F13:F14"/>
    <mergeCell ref="O10:O11"/>
    <mergeCell ref="P10:P11"/>
    <mergeCell ref="A13:A14"/>
    <mergeCell ref="A1:G1"/>
    <mergeCell ref="A3:G3"/>
    <mergeCell ref="A4:G4"/>
    <mergeCell ref="A5:G5"/>
    <mergeCell ref="G13:G14"/>
    <mergeCell ref="C9:C11"/>
    <mergeCell ref="B13:B14"/>
    <mergeCell ref="B15:B16"/>
    <mergeCell ref="K4:L7"/>
    <mergeCell ref="N4:O7"/>
    <mergeCell ref="D9:G10"/>
    <mergeCell ref="I1:P1"/>
    <mergeCell ref="I2:P2"/>
    <mergeCell ref="I3:P3"/>
    <mergeCell ref="J10:J11"/>
    <mergeCell ref="I10:I11"/>
    <mergeCell ref="K10:K11"/>
    <mergeCell ref="L10:L11"/>
    <mergeCell ref="M10:M11"/>
    <mergeCell ref="N10:N11"/>
    <mergeCell ref="J4:J8"/>
    <mergeCell ref="M4:M8"/>
    <mergeCell ref="P4:P8"/>
  </mergeCells>
  <pageMargins left="0.70866141732283472" right="0.11811023622047245" top="0.35433070866141736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2018-09-11T11:58:20Z</dcterms:modified>
</cp:coreProperties>
</file>